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Bauverwaltung\07 Vorlagen allgemein\Baugesuchsformulare\"/>
    </mc:Choice>
  </mc:AlternateContent>
  <xr:revisionPtr revIDLastSave="0" documentId="13_ncr:1_{2EDC10E5-73E4-423A-AD07-D522B65FE648}" xr6:coauthVersionLast="47" xr6:coauthVersionMax="47" xr10:uidLastSave="{00000000-0000-0000-0000-000000000000}"/>
  <bookViews>
    <workbookView xWindow="16770" yWindow="210" windowWidth="18510" windowHeight="16800" xr2:uid="{CA823ECB-DC08-47B8-AC01-886906CBED9C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K27" i="1" s="1"/>
  <c r="C6" i="1" l="1"/>
  <c r="K26" i="1" l="1"/>
  <c r="K9" i="1"/>
  <c r="K28" i="1" s="1"/>
  <c r="K30" i="1" l="1"/>
</calcChain>
</file>

<file path=xl/sharedStrings.xml><?xml version="1.0" encoding="utf-8"?>
<sst xmlns="http://schemas.openxmlformats.org/spreadsheetml/2006/main" count="68" uniqueCount="55">
  <si>
    <t>Parzellennummer (n)</t>
  </si>
  <si>
    <t>BG Nr.:</t>
  </si>
  <si>
    <t>BERECHNUNG GRÜNFLÄCHENZIFFER</t>
  </si>
  <si>
    <t>Waldfläche</t>
  </si>
  <si>
    <t>Zone</t>
  </si>
  <si>
    <t>Berechnung Gründflächenziffer</t>
  </si>
  <si>
    <t>Steingärten (mit Folie)</t>
  </si>
  <si>
    <t xml:space="preserve"> </t>
  </si>
  <si>
    <r>
      <t>m</t>
    </r>
    <r>
      <rPr>
        <vertAlign val="superscript"/>
        <sz val="8"/>
        <color theme="1"/>
        <rFont val="Arial Narrow"/>
        <family val="2"/>
      </rPr>
      <t>2</t>
    </r>
  </si>
  <si>
    <t>%</t>
  </si>
  <si>
    <t>min. Grünflächenziffer</t>
  </si>
  <si>
    <t>W2</t>
  </si>
  <si>
    <t>W3</t>
  </si>
  <si>
    <t>W4</t>
  </si>
  <si>
    <t>SZT</t>
  </si>
  <si>
    <t>K-A</t>
  </si>
  <si>
    <t>K-B</t>
  </si>
  <si>
    <t>MZ-W</t>
  </si>
  <si>
    <t>Ge</t>
  </si>
  <si>
    <t>In</t>
  </si>
  <si>
    <t>HDZ</t>
  </si>
  <si>
    <t>ZPA</t>
  </si>
  <si>
    <t>SA</t>
  </si>
  <si>
    <t>MZ-A</t>
  </si>
  <si>
    <t>öBA</t>
  </si>
  <si>
    <t>Zone wählen</t>
  </si>
  <si>
    <t>gemäss Kantonaler Bauverordnung (KBV) § 36, Zonenreglement Egerkingen §7, §53, § 54</t>
  </si>
  <si>
    <r>
      <t>30m</t>
    </r>
    <r>
      <rPr>
        <vertAlign val="superscript"/>
        <sz val="6"/>
        <color theme="1"/>
        <rFont val="Arial Narrow"/>
        <family val="2"/>
      </rPr>
      <t>2</t>
    </r>
    <r>
      <rPr>
        <sz val="6"/>
        <color theme="1"/>
        <rFont val="Arial Narrow"/>
        <family val="2"/>
      </rPr>
      <t xml:space="preserve"> pro Baum, max. % Kompensationsanteil gem. §53, §54 Zonenreglement Egerkingen</t>
    </r>
  </si>
  <si>
    <t>Überdeckte Flächen (z.B. Pergola, Balkonflächen + Vordächer mit Auskragung &gt; 1.20m )</t>
  </si>
  <si>
    <t>Strassen, Vorplätze, Parkplätze, Abstellflächen  (Platten, Asphalt, Rasengittersteine, etc..)</t>
  </si>
  <si>
    <t>Swimmingpool inkl. Beckenumgang</t>
  </si>
  <si>
    <t>Zuschläge Baumäquivalent (nur Zonen MZ-A, MZ-W, Ge, In, ZPA)</t>
  </si>
  <si>
    <t>Wegerschliessung, Terassen und Sitzplätze</t>
  </si>
  <si>
    <t>Abzüge nicht anrechenbare Grünflächen gem. KBV §36</t>
  </si>
  <si>
    <t>Grünflächen = natürliche und/oder bepflanzte Bodenflächen die nicht versiegelt sind und nicht als Abstellflächen dienen</t>
  </si>
  <si>
    <t>effektiv geplante Grünflächen</t>
  </si>
  <si>
    <t>Mit dem Formular ist ein Schemaplan einzureichen, der die Flächen nachvollziehbar darstellt</t>
  </si>
  <si>
    <t>Hangsicherungen, Stützmauern (Natursteinblöcke, Betonwände, Gitterkörbe, etc..)</t>
  </si>
  <si>
    <t>Gebäudeflächen (Haupt- und Nebengebäude, Unterniveau und Unterirdische Bauten)</t>
  </si>
  <si>
    <t>Umgebungsflächen</t>
  </si>
  <si>
    <t>effektiv geplante Grünflächenziffer</t>
  </si>
  <si>
    <t>benötigte Grünflächen</t>
  </si>
  <si>
    <t>Berechnung anrechenbare Grundstückfläche</t>
  </si>
  <si>
    <t>Abzüge nicht anrechenbare Grundstückfläche gem. KBV §34</t>
  </si>
  <si>
    <r>
      <t>Öffentliche Strassen- und Verkehrsflächen</t>
    </r>
    <r>
      <rPr>
        <vertAlign val="superscript"/>
        <sz val="8"/>
        <color theme="1"/>
        <rFont val="Arial Narrow"/>
        <family val="2"/>
      </rPr>
      <t>1</t>
    </r>
  </si>
  <si>
    <t>Gewässer</t>
  </si>
  <si>
    <r>
      <t>Flächen anderer Zonen</t>
    </r>
    <r>
      <rPr>
        <vertAlign val="superscript"/>
        <sz val="8"/>
        <color theme="1"/>
        <rFont val="Arial Narrow"/>
        <family val="2"/>
      </rPr>
      <t>2</t>
    </r>
  </si>
  <si>
    <r>
      <t>Schutzzonen</t>
    </r>
    <r>
      <rPr>
        <vertAlign val="superscript"/>
        <sz val="8"/>
        <color theme="1"/>
        <rFont val="Arial Narrow"/>
        <family val="2"/>
      </rPr>
      <t>3</t>
    </r>
  </si>
  <si>
    <r>
      <rPr>
        <vertAlign val="superscript"/>
        <sz val="8"/>
        <color theme="1"/>
        <rFont val="Arial Narrow"/>
        <family val="2"/>
      </rPr>
      <t xml:space="preserve">  1 </t>
    </r>
    <r>
      <rPr>
        <sz val="8"/>
        <color theme="1"/>
        <rFont val="Arial Narrow"/>
        <family val="2"/>
      </rPr>
      <t>inkl. projektierter, öffentlicher Strassen- und Verkehrsflächen</t>
    </r>
  </si>
  <si>
    <r>
      <rPr>
        <vertAlign val="superscript"/>
        <sz val="8"/>
        <rFont val="Arial Narrow"/>
        <family val="2"/>
      </rPr>
      <t xml:space="preserve">  2 </t>
    </r>
    <r>
      <rPr>
        <sz val="8"/>
        <rFont val="Arial Narrow"/>
        <family val="2"/>
      </rPr>
      <t>unterschiedliche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Bauzonen innerhalb einer Parzelle werden pro Bauzone berechnet</t>
    </r>
  </si>
  <si>
    <r>
      <rPr>
        <vertAlign val="superscript"/>
        <sz val="8"/>
        <rFont val="Arial Narrow"/>
        <family val="2"/>
      </rPr>
      <t xml:space="preserve">  3</t>
    </r>
    <r>
      <rPr>
        <sz val="8"/>
        <rFont val="Arial Narrow"/>
        <family val="2"/>
      </rPr>
      <t xml:space="preserve"> Schutzzonen (z.B. Uferschutzzone, Heckenschutzzone Waldschutzzone, etc..)</t>
    </r>
  </si>
  <si>
    <t>Total Anrechenbare Grundstückfläche</t>
  </si>
  <si>
    <t>Fläche = Gebäudegrundriss am Boden, Teilflächen UNB /UIB mit weniger als 30cm Humusüberdeckung</t>
  </si>
  <si>
    <t>Grundstückfläche gem. Grundbuchauszug</t>
  </si>
  <si>
    <t>Grundstückfläche = Fläche innerhalb der Parzellengrenzen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</si>
</sst>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Aptos Narrow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b/>
      <sz val="16"/>
      <color theme="1"/>
      <name val="Arial"/>
      <family val="2"/>
    </font>
    <font>
      <vertAlign val="superscript"/>
      <sz val="8"/>
      <color theme="1"/>
      <name val="Arial Narrow"/>
      <family val="2"/>
    </font>
    <font>
      <sz val="6"/>
      <color theme="1"/>
      <name val="Arial Narrow"/>
      <family val="2"/>
    </font>
    <font>
      <vertAlign val="superscript"/>
      <sz val="6"/>
      <color theme="1"/>
      <name val="Arial Narrow"/>
      <family val="2"/>
    </font>
    <font>
      <b/>
      <sz val="8"/>
      <color rgb="FFFF0000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1" fillId="0" borderId="0" xfId="0" applyFont="1" applyAlignment="1" applyProtection="1">
      <alignment vertical="top" wrapText="1"/>
      <protection hidden="1"/>
    </xf>
    <xf numFmtId="0" fontId="3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wrapText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vertical="top"/>
      <protection hidden="1"/>
    </xf>
    <xf numFmtId="0" fontId="5" fillId="0" borderId="0" xfId="0" applyFont="1"/>
    <xf numFmtId="0" fontId="5" fillId="0" borderId="0" xfId="0" applyFont="1" applyAlignment="1">
      <alignment vertical="top"/>
    </xf>
    <xf numFmtId="0" fontId="1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Alignment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hidden="1"/>
    </xf>
    <xf numFmtId="0" fontId="1" fillId="2" borderId="4" xfId="0" applyFont="1" applyFill="1" applyBorder="1" applyAlignment="1" applyProtection="1">
      <alignment horizontal="center" vertical="center"/>
      <protection hidden="1"/>
    </xf>
    <xf numFmtId="0" fontId="8" fillId="0" borderId="0" xfId="0" applyFont="1"/>
    <xf numFmtId="0" fontId="7" fillId="0" borderId="0" xfId="0" applyFont="1"/>
    <xf numFmtId="0" fontId="10" fillId="0" borderId="3" xfId="0" applyFont="1" applyBorder="1" applyAlignment="1" applyProtection="1">
      <alignment horizontal="center" vertical="center"/>
      <protection hidden="1"/>
    </xf>
    <xf numFmtId="2" fontId="1" fillId="2" borderId="4" xfId="0" applyNumberFormat="1" applyFont="1" applyFill="1" applyBorder="1" applyAlignment="1" applyProtection="1">
      <alignment horizontal="center" vertical="center"/>
      <protection hidden="1"/>
    </xf>
    <xf numFmtId="2" fontId="1" fillId="2" borderId="5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6" xfId="0" applyFont="1" applyBorder="1"/>
    <xf numFmtId="0" fontId="1" fillId="0" borderId="2" xfId="0" applyFont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701981</xdr:colOff>
      <xdr:row>0</xdr:row>
      <xdr:rowOff>0</xdr:rowOff>
    </xdr:from>
    <xdr:to>
      <xdr:col>11</xdr:col>
      <xdr:colOff>134663</xdr:colOff>
      <xdr:row>2</xdr:row>
      <xdr:rowOff>15162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E62FE6F-FBCA-83A8-D677-0DF56E45A8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03" t="29951" r="13617" b="27157"/>
        <a:stretch>
          <a:fillRect/>
        </a:stretch>
      </xdr:blipFill>
      <xdr:spPr bwMode="auto">
        <a:xfrm>
          <a:off x="7192808" y="0"/>
          <a:ext cx="1522036" cy="43764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45C27-03A1-4FA6-B86C-A1A517C0D46F}">
  <dimension ref="A1:L33"/>
  <sheetViews>
    <sheetView tabSelected="1" zoomScale="124" zoomScaleNormal="124" workbookViewId="0">
      <selection activeCell="H2" sqref="H2:I2"/>
    </sheetView>
  </sheetViews>
  <sheetFormatPr baseColWidth="10" defaultRowHeight="12.75" x14ac:dyDescent="0.25"/>
  <cols>
    <col min="1" max="1" width="21.7109375" style="1" customWidth="1"/>
    <col min="2" max="2" width="28.28515625" style="1" customWidth="1"/>
    <col min="3" max="3" width="8.85546875" style="1" customWidth="1"/>
    <col min="4" max="4" width="2.5703125" style="1" customWidth="1"/>
    <col min="5" max="5" width="2.42578125" style="1" customWidth="1"/>
    <col min="6" max="6" width="1.28515625" style="1" customWidth="1"/>
    <col min="7" max="7" width="14.140625" style="1" customWidth="1"/>
    <col min="8" max="8" width="9.140625" style="1" customWidth="1"/>
    <col min="9" max="9" width="9" style="1" customWidth="1"/>
    <col min="10" max="10" width="22.42578125" style="1" customWidth="1"/>
    <col min="11" max="11" width="8.85546875" style="1" customWidth="1"/>
    <col min="12" max="12" width="2.28515625" style="1" customWidth="1"/>
    <col min="13" max="16384" width="11.42578125" style="1"/>
  </cols>
  <sheetData>
    <row r="1" spans="1:12" ht="20.25" x14ac:dyDescent="0.3">
      <c r="A1" s="5" t="s">
        <v>2</v>
      </c>
      <c r="B1" s="2"/>
      <c r="C1" s="2"/>
      <c r="D1" s="2"/>
      <c r="E1" s="2"/>
      <c r="F1" s="1" t="s">
        <v>1</v>
      </c>
      <c r="H1" s="26"/>
      <c r="I1" s="26"/>
    </row>
    <row r="2" spans="1:12" ht="13.5" customHeight="1" x14ac:dyDescent="0.25">
      <c r="A2" s="2" t="s">
        <v>26</v>
      </c>
      <c r="B2" s="2"/>
      <c r="C2" s="2"/>
      <c r="D2" s="2"/>
      <c r="E2" s="2"/>
      <c r="F2" s="2" t="s">
        <v>0</v>
      </c>
      <c r="H2" s="26"/>
      <c r="I2" s="26"/>
    </row>
    <row r="3" spans="1:12" ht="6.75" customHeight="1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4.5" customHeight="1" x14ac:dyDescent="0.25">
      <c r="B4" s="2"/>
      <c r="D4" s="2"/>
      <c r="E4" s="4"/>
      <c r="F4" s="2"/>
      <c r="G4" s="2"/>
      <c r="H4" s="2"/>
      <c r="I4" s="2"/>
      <c r="J4" s="2"/>
      <c r="K4" s="2"/>
      <c r="L4" s="2"/>
    </row>
    <row r="5" spans="1:12" x14ac:dyDescent="0.25">
      <c r="A5" s="3" t="s">
        <v>4</v>
      </c>
      <c r="B5" s="2"/>
      <c r="C5" s="16" t="s">
        <v>25</v>
      </c>
      <c r="D5" s="14"/>
      <c r="E5" s="2"/>
      <c r="F5" s="2"/>
      <c r="G5" s="2"/>
      <c r="H5" s="2"/>
      <c r="I5" s="2"/>
      <c r="J5" s="2"/>
      <c r="K5" s="2"/>
      <c r="L5" s="2"/>
    </row>
    <row r="6" spans="1:12" x14ac:dyDescent="0.25">
      <c r="A6" s="3" t="s">
        <v>10</v>
      </c>
      <c r="B6" s="2"/>
      <c r="C6" s="18" t="str">
        <f>IF(C5="W2",40,
IF(C5="W3",40,
IF(C5="W4",40,
IF(C5="SZT",30,
IF(C5="K-A",20,
IF(C5="K-B",20,
IF(C5="MZ-W",30,
IF(C5="MZ-A",25,
IF(C5="Ge",15,
IF(C5="In",10,
IF(C5="HDZ",0,
IF(C5="ZPA",5,
IF(C5="SA",30,
IF(C5="öBA",0,
"-"))))))))))))))</f>
        <v>-</v>
      </c>
      <c r="D6" s="14" t="s">
        <v>9</v>
      </c>
      <c r="E6" s="2"/>
      <c r="F6" s="2"/>
      <c r="G6" s="2"/>
      <c r="H6" s="2"/>
      <c r="I6" s="2"/>
      <c r="J6" s="2"/>
      <c r="K6" s="2"/>
      <c r="L6" s="2"/>
    </row>
    <row r="7" spans="1:12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"/>
    </row>
    <row r="8" spans="1:12" ht="29.25" customHeight="1" x14ac:dyDescent="0.25">
      <c r="A8" s="3" t="s">
        <v>42</v>
      </c>
      <c r="B8" s="2"/>
      <c r="C8" s="12"/>
      <c r="D8" s="14"/>
      <c r="E8" s="2"/>
      <c r="F8" s="3" t="s">
        <v>5</v>
      </c>
      <c r="G8" s="3"/>
      <c r="H8" s="3"/>
      <c r="I8" s="3"/>
      <c r="J8" s="3"/>
      <c r="K8" s="2"/>
      <c r="L8" s="2"/>
    </row>
    <row r="9" spans="1:12" ht="12.75" customHeight="1" x14ac:dyDescent="0.25">
      <c r="A9" s="1" t="s">
        <v>53</v>
      </c>
      <c r="C9" s="24">
        <v>0</v>
      </c>
      <c r="D9" s="14" t="s">
        <v>8</v>
      </c>
      <c r="E9" s="2"/>
      <c r="F9" s="2" t="s">
        <v>41</v>
      </c>
      <c r="G9" s="2"/>
      <c r="H9" s="2"/>
      <c r="I9" s="2"/>
      <c r="J9" s="2"/>
      <c r="K9" s="18" t="str">
        <f>IF(OR(C6="-",C19="-"),"-",C19*C6/100)</f>
        <v>-</v>
      </c>
      <c r="L9" s="15" t="s">
        <v>8</v>
      </c>
    </row>
    <row r="10" spans="1:12" ht="12.75" customHeight="1" x14ac:dyDescent="0.25">
      <c r="A10" s="9" t="s">
        <v>54</v>
      </c>
      <c r="C10" s="15"/>
      <c r="D10" s="14"/>
      <c r="E10" s="2"/>
      <c r="F10" s="9" t="s">
        <v>34</v>
      </c>
      <c r="G10" s="9"/>
      <c r="H10" s="9"/>
      <c r="I10" s="9"/>
      <c r="J10" s="9"/>
      <c r="K10" s="14"/>
      <c r="L10" s="14"/>
    </row>
    <row r="11" spans="1:12" ht="12.75" customHeight="1" x14ac:dyDescent="0.25">
      <c r="C11" s="15"/>
      <c r="D11" s="15"/>
      <c r="E11" s="2"/>
      <c r="K11" s="15"/>
      <c r="L11" s="15"/>
    </row>
    <row r="12" spans="1:12" ht="12.75" customHeight="1" x14ac:dyDescent="0.25">
      <c r="A12" s="3" t="s">
        <v>43</v>
      </c>
      <c r="B12" s="2"/>
      <c r="C12" s="15"/>
      <c r="D12" s="14"/>
      <c r="E12" s="2"/>
      <c r="F12" s="3" t="s">
        <v>33</v>
      </c>
      <c r="G12" s="3"/>
      <c r="H12" s="3"/>
      <c r="I12" s="3"/>
      <c r="J12" s="3"/>
      <c r="K12" s="14"/>
      <c r="L12" s="14" t="s">
        <v>7</v>
      </c>
    </row>
    <row r="13" spans="1:12" ht="12.75" customHeight="1" x14ac:dyDescent="0.25">
      <c r="A13" s="2" t="s">
        <v>3</v>
      </c>
      <c r="B13" s="2"/>
      <c r="C13" s="24">
        <v>0</v>
      </c>
      <c r="D13" s="14" t="s">
        <v>8</v>
      </c>
      <c r="E13" s="2"/>
      <c r="F13" s="1" t="s">
        <v>38</v>
      </c>
      <c r="G13" s="7"/>
      <c r="H13" s="7"/>
      <c r="I13" s="7"/>
      <c r="J13" s="7"/>
      <c r="K13" s="24">
        <v>0</v>
      </c>
      <c r="L13" s="14" t="s">
        <v>8</v>
      </c>
    </row>
    <row r="14" spans="1:12" ht="12.75" customHeight="1" x14ac:dyDescent="0.25">
      <c r="A14" s="2" t="s">
        <v>44</v>
      </c>
      <c r="B14" s="2"/>
      <c r="C14" s="24">
        <v>0</v>
      </c>
      <c r="D14" s="14" t="s">
        <v>8</v>
      </c>
      <c r="E14" s="2"/>
      <c r="F14" s="11" t="s">
        <v>52</v>
      </c>
      <c r="G14" s="11"/>
      <c r="H14" s="11"/>
      <c r="I14" s="11"/>
      <c r="J14" s="11"/>
      <c r="K14" s="13"/>
      <c r="L14" s="14"/>
    </row>
    <row r="15" spans="1:12" ht="12.75" customHeight="1" x14ac:dyDescent="0.25">
      <c r="A15" s="19" t="s">
        <v>45</v>
      </c>
      <c r="B15" s="2"/>
      <c r="C15" s="24">
        <v>0</v>
      </c>
      <c r="D15" s="14" t="s">
        <v>8</v>
      </c>
      <c r="E15" s="2"/>
    </row>
    <row r="16" spans="1:12" ht="12.75" customHeight="1" x14ac:dyDescent="0.25">
      <c r="A16" s="2" t="s">
        <v>46</v>
      </c>
      <c r="C16" s="24">
        <v>0</v>
      </c>
      <c r="D16" s="14" t="s">
        <v>8</v>
      </c>
      <c r="F16" s="1" t="s">
        <v>39</v>
      </c>
      <c r="K16" s="24">
        <v>0</v>
      </c>
      <c r="L16" s="14" t="s">
        <v>8</v>
      </c>
    </row>
    <row r="17" spans="1:12" ht="12.75" customHeight="1" x14ac:dyDescent="0.25">
      <c r="A17" s="1" t="s">
        <v>47</v>
      </c>
      <c r="B17" s="2"/>
      <c r="C17" s="24">
        <v>0</v>
      </c>
      <c r="D17" s="14" t="s">
        <v>8</v>
      </c>
      <c r="F17" s="10" t="s">
        <v>29</v>
      </c>
      <c r="G17" s="10"/>
    </row>
    <row r="18" spans="1:12" ht="12.75" customHeight="1" x14ac:dyDescent="0.25">
      <c r="F18" s="10" t="s">
        <v>30</v>
      </c>
      <c r="G18" s="10"/>
      <c r="I18" s="2"/>
      <c r="J18" s="2"/>
    </row>
    <row r="19" spans="1:12" ht="12.75" customHeight="1" x14ac:dyDescent="0.25">
      <c r="A19" s="3" t="s">
        <v>51</v>
      </c>
      <c r="B19" s="2"/>
      <c r="C19" s="18" t="str">
        <f>IF(C9=0,"-",C9-C13-C14-C15-C16-C17)</f>
        <v>-</v>
      </c>
      <c r="D19" s="14" t="s">
        <v>8</v>
      </c>
      <c r="E19" s="2"/>
      <c r="F19" s="8" t="s">
        <v>28</v>
      </c>
      <c r="G19" s="8"/>
      <c r="H19" s="2"/>
      <c r="I19" s="2"/>
      <c r="J19" s="2"/>
    </row>
    <row r="20" spans="1:12" ht="12.75" customHeight="1" x14ac:dyDescent="0.25">
      <c r="D20" s="2"/>
      <c r="F20" s="8" t="s">
        <v>32</v>
      </c>
      <c r="G20" s="8"/>
      <c r="H20" s="2"/>
    </row>
    <row r="21" spans="1:12" ht="12.75" customHeight="1" x14ac:dyDescent="0.25">
      <c r="B21" s="2"/>
      <c r="C21" s="6"/>
      <c r="D21" s="2"/>
      <c r="F21" s="10" t="s">
        <v>37</v>
      </c>
      <c r="G21" s="10"/>
    </row>
    <row r="22" spans="1:12" ht="12.75" customHeight="1" x14ac:dyDescent="0.25">
      <c r="B22" s="2"/>
      <c r="C22" s="6"/>
      <c r="D22" s="2"/>
      <c r="F22" s="10" t="s">
        <v>6</v>
      </c>
      <c r="G22" s="10"/>
      <c r="I22" s="2"/>
      <c r="J22" s="2"/>
    </row>
    <row r="23" spans="1:12" ht="12.75" customHeight="1" x14ac:dyDescent="0.25">
      <c r="A23" s="20"/>
      <c r="D23" s="2"/>
    </row>
    <row r="24" spans="1:12" ht="12.75" customHeight="1" x14ac:dyDescent="0.25">
      <c r="A24" s="15" t="s">
        <v>48</v>
      </c>
      <c r="B24" s="2"/>
      <c r="C24" s="6"/>
      <c r="D24" s="2"/>
      <c r="E24" s="2"/>
      <c r="F24" s="3" t="s">
        <v>31</v>
      </c>
      <c r="G24" s="3"/>
      <c r="H24" s="3"/>
      <c r="I24" s="3"/>
      <c r="J24" s="3"/>
    </row>
    <row r="25" spans="1:12" ht="12.75" customHeight="1" x14ac:dyDescent="0.25">
      <c r="A25" s="19" t="s">
        <v>49</v>
      </c>
      <c r="D25" s="2"/>
      <c r="F25" s="9" t="s">
        <v>27</v>
      </c>
      <c r="G25" s="9"/>
      <c r="H25" s="9"/>
      <c r="I25" s="9"/>
      <c r="J25" s="2"/>
      <c r="K25" s="24">
        <v>0</v>
      </c>
      <c r="L25" s="14" t="s">
        <v>8</v>
      </c>
    </row>
    <row r="26" spans="1:12" ht="12.75" customHeight="1" x14ac:dyDescent="0.25">
      <c r="A26" s="19" t="s">
        <v>50</v>
      </c>
      <c r="B26" s="2"/>
      <c r="C26" s="6"/>
      <c r="D26" s="2"/>
      <c r="E26" s="2"/>
      <c r="K26" s="17" t="str">
        <f>IF(OR(C6="-",C19="-"),"",IF(AND(K25&gt;0,C5&lt;&gt;"MZ-W",C5&lt;&gt;"MZ-A",C5&lt;&gt;"Ge",C5&lt;&gt;"In",C5&lt;&gt;"ZPA"),"ungültig",IF(OR(C5="MZ-W",C5="MZ-A"),IF(K25&gt;=K9*0.25,"ungültig",""),IF(OR(C5="Ge",C5="In",C5="ZPA"),IF(K25&gt;=K9*0.5,"ungültig",""),""))))</f>
        <v/>
      </c>
      <c r="L26" s="15"/>
    </row>
    <row r="27" spans="1:12" ht="12.75" customHeight="1" x14ac:dyDescent="0.25">
      <c r="B27" s="2"/>
      <c r="C27" s="6"/>
      <c r="D27" s="2"/>
      <c r="E27" s="2"/>
      <c r="F27" s="3" t="s">
        <v>35</v>
      </c>
      <c r="G27" s="3"/>
      <c r="H27" s="3"/>
      <c r="I27" s="3"/>
      <c r="J27" s="3"/>
      <c r="K27" s="22" t="str">
        <f>IF(C19="-","-",C19-K13-K16+K25)</f>
        <v>-</v>
      </c>
      <c r="L27" s="14" t="s">
        <v>8</v>
      </c>
    </row>
    <row r="28" spans="1:12" ht="12.75" customHeight="1" thickBot="1" x14ac:dyDescent="0.3">
      <c r="B28" s="2"/>
      <c r="C28" s="2"/>
      <c r="D28" s="2"/>
      <c r="E28" s="6"/>
      <c r="F28" s="3" t="s">
        <v>40</v>
      </c>
      <c r="G28" s="2"/>
      <c r="H28" s="2"/>
      <c r="I28" s="2"/>
      <c r="J28" s="2"/>
      <c r="K28" s="23" t="str">
        <f>IF(K9="-","-",IF(C19="-","-",K27*100/C19))</f>
        <v>-</v>
      </c>
      <c r="L28" s="3" t="s">
        <v>9</v>
      </c>
    </row>
    <row r="29" spans="1:12" ht="12.75" customHeight="1" thickTop="1" thickBot="1" x14ac:dyDescent="0.3">
      <c r="B29" s="2"/>
      <c r="C29" s="2"/>
      <c r="D29" s="2"/>
      <c r="E29" s="2"/>
      <c r="F29" s="2"/>
      <c r="K29" s="15"/>
      <c r="L29" s="14"/>
    </row>
    <row r="30" spans="1:12" ht="12.75" customHeight="1" thickBot="1" x14ac:dyDescent="0.3">
      <c r="K30" s="21" t="str">
        <f>IF(AND(C6&lt;&gt;"-",K28&gt;=C6,K26=""),"erfüllt","nicht erfüllt")</f>
        <v>nicht erfüllt</v>
      </c>
    </row>
    <row r="31" spans="1:12" ht="12.75" customHeight="1" x14ac:dyDescent="0.25"/>
    <row r="32" spans="1:12" ht="12.75" customHeight="1" x14ac:dyDescent="0.25"/>
    <row r="33" spans="6:6" ht="12.75" customHeight="1" x14ac:dyDescent="0.25">
      <c r="F33" s="3" t="s">
        <v>36</v>
      </c>
    </row>
  </sheetData>
  <sheetProtection algorithmName="SHA-512" hashValue="GiPVHyLu6eJ2Fqvmb/N7UdbCcDg3M1su+YU6i+LTb0LO1P1LR3F0XispPkTvrODgV9J6kfm0x/FFj/7FLNPAKQ==" saltValue="HLl8TTs2HegNzGwVNM0OdQ==" spinCount="100000" sheet="1" objects="1" scenarios="1" selectLockedCells="1"/>
  <mergeCells count="2">
    <mergeCell ref="H1:I1"/>
    <mergeCell ref="H2:I2"/>
  </mergeCells>
  <pageMargins left="0.7" right="0.7" top="0.78740157499999996" bottom="0.78740157499999996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0C9355E-DED1-45BB-9932-EDB38F459694}">
          <x14:formula1>
            <xm:f>Tabelle2!$A$1:$A$15</xm:f>
          </x14:formula1>
          <xm:sqref>C5:C6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8D67F-E7A6-4816-BDEF-219E55ACD5E0}">
  <dimension ref="A1:B15"/>
  <sheetViews>
    <sheetView workbookViewId="0">
      <selection activeCell="B16" sqref="B16"/>
    </sheetView>
  </sheetViews>
  <sheetFormatPr baseColWidth="10" defaultRowHeight="15" x14ac:dyDescent="0.25"/>
  <sheetData>
    <row r="1" spans="1:2" x14ac:dyDescent="0.25">
      <c r="A1" t="s">
        <v>25</v>
      </c>
    </row>
    <row r="2" spans="1:2" x14ac:dyDescent="0.25">
      <c r="A2" t="s">
        <v>11</v>
      </c>
      <c r="B2">
        <v>0.4</v>
      </c>
    </row>
    <row r="3" spans="1:2" x14ac:dyDescent="0.25">
      <c r="A3" t="s">
        <v>12</v>
      </c>
      <c r="B3">
        <v>0.4</v>
      </c>
    </row>
    <row r="4" spans="1:2" x14ac:dyDescent="0.25">
      <c r="A4" t="s">
        <v>13</v>
      </c>
      <c r="B4">
        <v>0.4</v>
      </c>
    </row>
    <row r="5" spans="1:2" x14ac:dyDescent="0.25">
      <c r="A5" t="s">
        <v>14</v>
      </c>
      <c r="B5">
        <v>0.3</v>
      </c>
    </row>
    <row r="6" spans="1:2" x14ac:dyDescent="0.25">
      <c r="A6" t="s">
        <v>15</v>
      </c>
      <c r="B6">
        <v>0.2</v>
      </c>
    </row>
    <row r="7" spans="1:2" x14ac:dyDescent="0.25">
      <c r="A7" t="s">
        <v>16</v>
      </c>
      <c r="B7">
        <v>0.2</v>
      </c>
    </row>
    <row r="8" spans="1:2" x14ac:dyDescent="0.25">
      <c r="A8" t="s">
        <v>17</v>
      </c>
      <c r="B8">
        <v>0.3</v>
      </c>
    </row>
    <row r="9" spans="1:2" x14ac:dyDescent="0.25">
      <c r="A9" t="s">
        <v>23</v>
      </c>
      <c r="B9">
        <v>0.25</v>
      </c>
    </row>
    <row r="10" spans="1:2" x14ac:dyDescent="0.25">
      <c r="A10" t="s">
        <v>18</v>
      </c>
      <c r="B10">
        <v>0.15</v>
      </c>
    </row>
    <row r="11" spans="1:2" x14ac:dyDescent="0.25">
      <c r="A11" t="s">
        <v>19</v>
      </c>
      <c r="B11">
        <v>0.1</v>
      </c>
    </row>
    <row r="12" spans="1:2" x14ac:dyDescent="0.25">
      <c r="A12" t="s">
        <v>20</v>
      </c>
      <c r="B12">
        <v>0</v>
      </c>
    </row>
    <row r="13" spans="1:2" x14ac:dyDescent="0.25">
      <c r="A13" t="s">
        <v>21</v>
      </c>
      <c r="B13">
        <v>0.05</v>
      </c>
    </row>
    <row r="14" spans="1:2" x14ac:dyDescent="0.25">
      <c r="A14" t="s">
        <v>22</v>
      </c>
      <c r="B14">
        <v>0.3</v>
      </c>
    </row>
    <row r="15" spans="1:2" x14ac:dyDescent="0.25">
      <c r="A15" t="s">
        <v>24</v>
      </c>
      <c r="B15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Kuster</dc:creator>
  <cp:lastModifiedBy>Christoph Kuster</cp:lastModifiedBy>
  <cp:lastPrinted>2026-07-14T13:37:52Z</cp:lastPrinted>
  <dcterms:created xsi:type="dcterms:W3CDTF">2026-04-21T12:09:42Z</dcterms:created>
  <dcterms:modified xsi:type="dcterms:W3CDTF">2026-07-14T13:38:04Z</dcterms:modified>
</cp:coreProperties>
</file>