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Bauverwaltung\07 Vorlagen allgemein\Baugesuchsformulare\"/>
    </mc:Choice>
  </mc:AlternateContent>
  <xr:revisionPtr revIDLastSave="0" documentId="13_ncr:1_{850B7723-202A-4935-9C6D-212D7B94DB05}" xr6:coauthVersionLast="47" xr6:coauthVersionMax="47" xr10:uidLastSave="{00000000-0000-0000-0000-000000000000}"/>
  <bookViews>
    <workbookView xWindow="20565" yWindow="585" windowWidth="18330" windowHeight="16605" xr2:uid="{CA823ECB-DC08-47B8-AC01-886906CBED9C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2" i="1"/>
  <c r="C6" i="1" l="1"/>
  <c r="C23" i="1" l="1"/>
  <c r="M9" i="1" s="1"/>
  <c r="C14" i="1"/>
  <c r="M26" i="1" l="1"/>
  <c r="M12" i="1"/>
  <c r="M28" i="1"/>
  <c r="M11" i="1"/>
  <c r="M10" i="1"/>
  <c r="K26" i="1" s="1"/>
  <c r="K28" i="1" l="1"/>
</calcChain>
</file>

<file path=xl/sharedStrings.xml><?xml version="1.0" encoding="utf-8"?>
<sst xmlns="http://schemas.openxmlformats.org/spreadsheetml/2006/main" count="79" uniqueCount="57">
  <si>
    <t>Parzellennummer (n)</t>
  </si>
  <si>
    <t>BG Nr.:</t>
  </si>
  <si>
    <t>Waldfläche</t>
  </si>
  <si>
    <t>Zone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</si>
  <si>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</si>
  <si>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%</t>
  </si>
  <si>
    <t>W2</t>
  </si>
  <si>
    <t>W3</t>
  </si>
  <si>
    <t>W4</t>
  </si>
  <si>
    <t>SZT</t>
  </si>
  <si>
    <t>K-A</t>
  </si>
  <si>
    <t>K-B</t>
  </si>
  <si>
    <t>MZ-W</t>
  </si>
  <si>
    <t>Ge</t>
  </si>
  <si>
    <t>In</t>
  </si>
  <si>
    <t>HDZ</t>
  </si>
  <si>
    <t>ZPA</t>
  </si>
  <si>
    <t>SA</t>
  </si>
  <si>
    <t>MZ-A</t>
  </si>
  <si>
    <t>öBA</t>
  </si>
  <si>
    <t>Zone wählen</t>
  </si>
  <si>
    <t>Landfläche = Fläche innerhalb der Parzellengrenzen</t>
  </si>
  <si>
    <t>BERECHNUNG ÜBERBAUUNGSZIFFER</t>
  </si>
  <si>
    <t>max. Überbauungsziffer</t>
  </si>
  <si>
    <t>Berechnung Überbauungsziffer</t>
  </si>
  <si>
    <t>Anrechenbare Gebäudefläche gem. KBV §35</t>
  </si>
  <si>
    <t>gem. Kantonaler Bauverordnung (KBV) §34, § 35, §38, §39, Zonenreglement Egerkingen §4,§5, §53, § 54</t>
  </si>
  <si>
    <t>Grundstückfläche gem. Grundbuchauszug</t>
  </si>
  <si>
    <t>Berechnung anrechenbare Grundstückfläche</t>
  </si>
  <si>
    <t>Gewässer</t>
  </si>
  <si>
    <r>
      <t>Öffentliche Strassen- und Verkehrsflächen</t>
    </r>
    <r>
      <rPr>
        <vertAlign val="superscript"/>
        <sz val="8"/>
        <color theme="1"/>
        <rFont val="Arial Narrow"/>
        <family val="2"/>
      </rPr>
      <t>1</t>
    </r>
  </si>
  <si>
    <r>
      <t>Flächen anderer Zonen</t>
    </r>
    <r>
      <rPr>
        <vertAlign val="superscript"/>
        <sz val="8"/>
        <color theme="1"/>
        <rFont val="Arial Narrow"/>
        <family val="2"/>
      </rPr>
      <t>2</t>
    </r>
  </si>
  <si>
    <r>
      <t>Schutzzonen</t>
    </r>
    <r>
      <rPr>
        <vertAlign val="superscript"/>
        <sz val="8"/>
        <color theme="1"/>
        <rFont val="Arial Narrow"/>
        <family val="2"/>
      </rPr>
      <t>3</t>
    </r>
  </si>
  <si>
    <r>
      <rPr>
        <vertAlign val="superscript"/>
        <sz val="8"/>
        <rFont val="Arial Narrow"/>
        <family val="2"/>
      </rPr>
      <t xml:space="preserve">  3</t>
    </r>
    <r>
      <rPr>
        <sz val="8"/>
        <rFont val="Arial Narrow"/>
        <family val="2"/>
      </rPr>
      <t xml:space="preserve"> Schutzzonen (z.B. Uferschutzzone, Heckenschutzzone Waldschutzzone, etc..)</t>
    </r>
  </si>
  <si>
    <r>
      <rPr>
        <vertAlign val="superscript"/>
        <sz val="8"/>
        <rFont val="Arial Narrow"/>
        <family val="2"/>
      </rPr>
      <t xml:space="preserve">  2 </t>
    </r>
    <r>
      <rPr>
        <sz val="8"/>
        <rFont val="Arial Narrow"/>
        <family val="2"/>
      </rPr>
      <t>unterschiedliche</t>
    </r>
    <r>
      <rPr>
        <vertAlign val="superscript"/>
        <sz val="8"/>
        <rFont val="Arial Narrow"/>
        <family val="2"/>
      </rPr>
      <t xml:space="preserve"> </t>
    </r>
    <r>
      <rPr>
        <sz val="8"/>
        <rFont val="Arial Narrow"/>
        <family val="2"/>
      </rPr>
      <t>Bauzonen innerhalb einer Parzelle werden pro Bauzone berechnet</t>
    </r>
  </si>
  <si>
    <r>
      <rPr>
        <vertAlign val="superscript"/>
        <sz val="8"/>
        <color theme="1"/>
        <rFont val="Arial Narrow"/>
        <family val="2"/>
      </rPr>
      <t xml:space="preserve">  1 </t>
    </r>
    <r>
      <rPr>
        <sz val="8"/>
        <color theme="1"/>
        <rFont val="Arial Narrow"/>
        <family val="2"/>
      </rPr>
      <t>inkl. projektierter, öffentlicher Strassen- und Verkehrsflächen</t>
    </r>
  </si>
  <si>
    <t>Gebäudeflächen unterniveau Bauten, unterirdische Bauten</t>
  </si>
  <si>
    <t>Bauten, die das massgebende oder tierfer gelegte Terrain bis max. 0.5m überragen</t>
  </si>
  <si>
    <t>min. benötigte Gebäudefläche oberirdisch</t>
  </si>
  <si>
    <t>max. zulässig Gebäudefläche oberirdisch</t>
  </si>
  <si>
    <t>min. benötigte Gebäudefläche unterirdisch</t>
  </si>
  <si>
    <t>max. zulässig Gebäudefläche unterirdisch</t>
  </si>
  <si>
    <t>neue Überbauungsziffer</t>
  </si>
  <si>
    <t>Nutzungsbonus, Gestaltungsplan, Flächentransport</t>
  </si>
  <si>
    <r>
      <t>Bsp: Nutzungsbonus 5% auf 100m</t>
    </r>
    <r>
      <rPr>
        <vertAlign val="superscript"/>
        <sz val="6"/>
        <color theme="1"/>
        <rFont val="Arial Narrow"/>
        <family val="2"/>
      </rPr>
      <t>2</t>
    </r>
    <r>
      <rPr>
        <sz val="6"/>
        <color theme="1"/>
        <rFont val="Arial Narrow"/>
        <family val="2"/>
      </rPr>
      <t xml:space="preserve"> bei ÜZ 30% = 31.5%</t>
    </r>
  </si>
  <si>
    <t>Total Anrechenbare Grundstückfläche</t>
  </si>
  <si>
    <t>Mit dem Formular ist ein Schemaplan einzureichen, der die Flächen nachvollziehbar darstellt</t>
  </si>
  <si>
    <t>Überbauungsziffer oberirdisch</t>
  </si>
  <si>
    <t>Überbauungsziffer unterirdisch</t>
  </si>
  <si>
    <t>Total Gebäudefläche oberirdisch</t>
  </si>
  <si>
    <t>Total Gebäudefläche unterirdisch</t>
  </si>
  <si>
    <t>Gebäudeflächen innerhalb der projizierten Fassadenlinie (KBV §35/Anhang I, Figur 15)</t>
  </si>
  <si>
    <t>Teilflächen Unterniveaubauten, die das massgebende oder tierfer gelegte Terrain um 0.5m überragen</t>
  </si>
  <si>
    <t>Gebäudeflächen (Haupt- und Nebengebäude, Teilflächen Unterniveaubauten)</t>
  </si>
  <si>
    <t>Bestand</t>
  </si>
  <si>
    <t>Neu</t>
  </si>
  <si>
    <t>Abzüge nicht anrechenbare Grundstückfläche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</si>
</sst>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0" x14ac:knownFonts="1">
    <font>
      <sz val="11"/>
      <color theme="1"/>
      <name val="Aptos Narrow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6"/>
      <color theme="1"/>
      <name val="Arial"/>
      <family val="2"/>
    </font>
    <font>
      <vertAlign val="superscript"/>
      <sz val="8"/>
      <color theme="1"/>
      <name val="Arial Narrow"/>
      <family val="2"/>
    </font>
    <font>
      <sz val="6"/>
      <color theme="1"/>
      <name val="Arial Narrow"/>
      <family val="2"/>
    </font>
    <font>
      <vertAlign val="superscript"/>
      <sz val="8"/>
      <name val="Arial Narrow"/>
      <family val="2"/>
    </font>
    <font>
      <sz val="8"/>
      <name val="Arial Narrow"/>
      <family val="2"/>
    </font>
    <font>
      <sz val="8"/>
      <color rgb="FFFF0000"/>
      <name val="Arial Narrow"/>
      <family val="2"/>
    </font>
    <font>
      <vertAlign val="superscript"/>
      <sz val="6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" fillId="0" borderId="0" xfId="0" applyFont="1" applyAlignment="1" applyProtection="1">
      <alignment vertical="top" wrapText="1"/>
      <protection hidden="1"/>
    </xf>
    <xf numFmtId="0" fontId="3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wrapText="1"/>
    </xf>
    <xf numFmtId="0" fontId="5" fillId="0" borderId="0" xfId="0" applyFont="1" applyAlignment="1" applyProtection="1">
      <alignment vertical="top"/>
      <protection hidden="1"/>
    </xf>
    <xf numFmtId="0" fontId="5" fillId="0" borderId="0" xfId="0" applyFont="1" applyAlignment="1">
      <alignment vertical="top"/>
    </xf>
    <xf numFmtId="0" fontId="1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hidden="1"/>
    </xf>
    <xf numFmtId="2" fontId="2" fillId="0" borderId="2" xfId="0" applyNumberFormat="1" applyFont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2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3" xfId="0" applyFont="1" applyBorder="1" applyAlignment="1" applyProtection="1">
      <alignment horizontal="left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165" fontId="1" fillId="2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6" xfId="0" applyFont="1" applyBorder="1"/>
    <xf numFmtId="0" fontId="1" fillId="0" borderId="6" xfId="0" applyFont="1" applyBorder="1" applyProtection="1"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778143</xdr:colOff>
      <xdr:row>0</xdr:row>
      <xdr:rowOff>0</xdr:rowOff>
    </xdr:from>
    <xdr:to>
      <xdr:col>13</xdr:col>
      <xdr:colOff>144570</xdr:colOff>
      <xdr:row>2</xdr:row>
      <xdr:rowOff>15162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E62FE6F-FBCA-83A8-D677-0DF56E45A8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03" t="29951" r="13617" b="27157"/>
        <a:stretch>
          <a:fillRect/>
        </a:stretch>
      </xdr:blipFill>
      <xdr:spPr bwMode="auto">
        <a:xfrm>
          <a:off x="7219626" y="0"/>
          <a:ext cx="1505516" cy="4429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45C27-03A1-4FA6-B86C-A1A517C0D46F}">
  <dimension ref="A1:N32"/>
  <sheetViews>
    <sheetView tabSelected="1" zoomScale="118" zoomScaleNormal="118" workbookViewId="0">
      <selection activeCell="H1" sqref="H1:I1"/>
    </sheetView>
  </sheetViews>
  <sheetFormatPr baseColWidth="10" defaultRowHeight="12.75" x14ac:dyDescent="0.25"/>
  <cols>
    <col min="1" max="1" width="21.7109375" style="1" customWidth="1"/>
    <col min="2" max="2" width="27.28515625" style="1" customWidth="1"/>
    <col min="3" max="3" width="8.85546875" style="1" customWidth="1"/>
    <col min="4" max="4" width="2.5703125" style="1" customWidth="1"/>
    <col min="5" max="5" width="2.7109375" style="1" customWidth="1"/>
    <col min="6" max="6" width="1.28515625" style="1" customWidth="1"/>
    <col min="7" max="7" width="14.140625" style="1" customWidth="1"/>
    <col min="8" max="8" width="9.140625" style="1" customWidth="1"/>
    <col min="9" max="9" width="9" style="1" customWidth="1"/>
    <col min="10" max="10" width="12.140625" style="1" customWidth="1"/>
    <col min="11" max="11" width="8.85546875" style="1" customWidth="1"/>
    <col min="12" max="12" width="2.28515625" style="1" customWidth="1"/>
    <col min="13" max="13" width="8.85546875" style="1" customWidth="1"/>
    <col min="14" max="14" width="2.28515625" style="1" customWidth="1"/>
    <col min="15" max="16384" width="11.42578125" style="1"/>
  </cols>
  <sheetData>
    <row r="1" spans="1:14" ht="20.25" x14ac:dyDescent="0.3">
      <c r="A1" s="5" t="s">
        <v>22</v>
      </c>
      <c r="B1" s="2"/>
      <c r="C1" s="2"/>
      <c r="D1" s="2"/>
      <c r="E1" s="2"/>
      <c r="F1" s="1" t="s">
        <v>1</v>
      </c>
      <c r="H1" s="22"/>
      <c r="I1" s="22"/>
      <c r="J1" s="2"/>
      <c r="K1" s="2"/>
      <c r="L1" s="2"/>
      <c r="M1" s="2"/>
      <c r="N1" s="2"/>
    </row>
    <row r="2" spans="1:14" ht="13.5" customHeight="1" x14ac:dyDescent="0.25">
      <c r="A2" s="2" t="s">
        <v>26</v>
      </c>
      <c r="B2" s="2"/>
      <c r="C2" s="2"/>
      <c r="D2" s="2"/>
      <c r="E2" s="2"/>
      <c r="F2" s="2" t="s">
        <v>0</v>
      </c>
      <c r="H2" s="22"/>
      <c r="I2" s="22"/>
      <c r="J2" s="2"/>
      <c r="K2" s="2"/>
      <c r="L2" s="2"/>
      <c r="M2" s="2"/>
      <c r="N2" s="2"/>
    </row>
    <row r="3" spans="1:14" ht="6.7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4.5" customHeight="1" x14ac:dyDescent="0.25">
      <c r="B4" s="2"/>
      <c r="D4" s="2"/>
      <c r="E4" s="4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A5" s="3" t="s">
        <v>3</v>
      </c>
      <c r="B5" s="2"/>
      <c r="C5" s="13" t="s">
        <v>20</v>
      </c>
      <c r="D5" s="11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3" t="s">
        <v>23</v>
      </c>
      <c r="B6" s="2"/>
      <c r="C6" s="16" t="str">
        <f>IF(C5="W2",35,
IF(C5="W3",30,
IF(C5="W4",25,
IF(C5="SZT","frei",
IF(C5="K-A","frei",
IF(C5="K-B","frei",
IF(C5="MZ-W",30,
IF(C5="MZ-A","frei",
IF(C5="Ge","frei",
IF(C5="In","frei",
IF(C5="HDZ","frei",
IF(C5="ZPA","frei",
IF(C5="SA","frei",
IF(C5="öBA","frei",
"-"))))))))))))))</f>
        <v>-</v>
      </c>
      <c r="D6" s="11" t="s">
        <v>5</v>
      </c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5"/>
      <c r="B7" s="25"/>
      <c r="C7" s="25"/>
      <c r="D7" s="25"/>
      <c r="E7" s="26"/>
      <c r="F7" s="26"/>
      <c r="G7" s="26"/>
      <c r="H7" s="26"/>
      <c r="I7" s="26"/>
      <c r="J7" s="26"/>
      <c r="K7" s="26"/>
      <c r="L7" s="26"/>
      <c r="M7" s="26"/>
      <c r="N7" s="2"/>
    </row>
    <row r="8" spans="1:14" ht="29.25" customHeight="1" x14ac:dyDescent="0.25">
      <c r="A8" s="3" t="s">
        <v>28</v>
      </c>
      <c r="B8" s="2"/>
      <c r="C8" s="10"/>
      <c r="D8" s="11"/>
      <c r="E8" s="2"/>
      <c r="F8" s="3" t="s">
        <v>24</v>
      </c>
      <c r="G8" s="3"/>
      <c r="H8" s="3"/>
      <c r="I8" s="3"/>
      <c r="J8" s="3"/>
      <c r="K8" s="3"/>
      <c r="L8" s="3"/>
      <c r="M8" s="2"/>
      <c r="N8" s="2"/>
    </row>
    <row r="9" spans="1:14" ht="12.75" customHeight="1" x14ac:dyDescent="0.25">
      <c r="A9" s="1" t="s">
        <v>27</v>
      </c>
      <c r="C9" s="23">
        <v>0</v>
      </c>
      <c r="D9" s="11" t="s">
        <v>4</v>
      </c>
      <c r="E9" s="2"/>
      <c r="F9" s="2" t="s">
        <v>38</v>
      </c>
      <c r="G9" s="2"/>
      <c r="H9" s="2"/>
      <c r="I9" s="2"/>
      <c r="J9" s="2"/>
      <c r="K9" s="2"/>
      <c r="L9" s="2"/>
      <c r="M9" s="24" t="str">
        <f>IF(OR(C6="-",C23="-",C23="0"),"-",
IF(C5="W2",C23*0.1,
IF(C5="W3",C23*0.15,
IF(C5="W4",C23*0.15,
IF(C5="SZT","frei",
IF(C5="K-A",C23*0.2,
IF(C5="K-B",C23*0.2,
IF(C5="MZ-W",C23*0.2,
IF(C5="MZ-A",C23*0.25,
IF(C5="Ge",C23*0.2,
IF(C5="In",C23*0.25,
IF(C5="HDZ","frei",
IF(C5="ZPA",C23*0.25,
IF(C5="SA","frei",
IF(C5="öBA","frei",
"-")))))))))))))))</f>
        <v>-</v>
      </c>
      <c r="N9" s="12" t="s">
        <v>4</v>
      </c>
    </row>
    <row r="10" spans="1:14" ht="12.75" customHeight="1" x14ac:dyDescent="0.25">
      <c r="A10" s="8" t="s">
        <v>21</v>
      </c>
      <c r="C10" s="12"/>
      <c r="D10" s="11"/>
      <c r="E10" s="2"/>
      <c r="F10" s="1" t="s">
        <v>39</v>
      </c>
      <c r="G10" s="8"/>
      <c r="H10" s="8"/>
      <c r="I10" s="8"/>
      <c r="J10" s="8"/>
      <c r="K10" s="8"/>
      <c r="L10" s="8"/>
      <c r="M10" s="24" t="str">
        <f>IF(OR(C6="-",C23="-"),"-",
IF(C5="W2",IF(C13&gt;0,C23*C13/100,C23*0.35),
IF(C5="W3",IF(C13&gt;0,C23*C13/100,C23*0.3),
IF(C5="W4",IF(C13&gt;0,C23*C13/100,C23*0.25),
IF(C5="SZT","frei",
IF(C5="K-A","frei",
IF(C5="K-B","frei",
IF(C5="MZ-W",IF(C13&gt;0,C23*C13/100,C23*0.3),
IF(C5="MZ-A","frei",
IF(C5="Ge","frei",
IF(C5="In","frei",
IF(C5="HDZ","frei",
IF(C5="ZPA","frei",
IF(C5="SA","frei",
IF(C5="öBA","frei",
"-")))))))))))))))</f>
        <v>-</v>
      </c>
      <c r="N10" s="12" t="s">
        <v>4</v>
      </c>
    </row>
    <row r="11" spans="1:14" ht="12.75" customHeight="1" x14ac:dyDescent="0.25">
      <c r="E11" s="2"/>
      <c r="F11" s="1" t="s">
        <v>40</v>
      </c>
      <c r="M11" s="24" t="str">
        <f>IF(OR(C6="-",C23="-"),"-",IF(C9&gt;0,"frei","-"))</f>
        <v>-</v>
      </c>
      <c r="N11" s="12" t="s">
        <v>4</v>
      </c>
    </row>
    <row r="12" spans="1:14" ht="12.75" customHeight="1" x14ac:dyDescent="0.25">
      <c r="A12" s="17" t="s">
        <v>43</v>
      </c>
      <c r="E12" s="2"/>
      <c r="F12" s="1" t="s">
        <v>41</v>
      </c>
      <c r="M12" s="24" t="str">
        <f>IF(OR(C6="-",C23="-"),"-",
IF(C5="W2",IF(C13&gt;0,C23*C13/100,C23*0.8),
IF(C5="W3",IF(C13&gt;0,C23*C13/100,C23*0.8),
IF(C5="W4",IF(C13&gt;0,C23*C13/100,C23*0.8),
IF(C5="SZT","frei",
IF(C5="K-A","frei",
IF(C5="K-B","frei",
IF(C5="MZ-W",IF(C13&gt;0,C23*C13/100,C23*0.8),
IF(C5="MZ-A","frei",
IF(C5="Ge","frei",
IF(C5="In","frei",
IF(C5="HDZ","frei",
IF(C5="ZPA","frei",
IF(C5="SA","frei",
IF(C5="öBA","frei",
"-")))))))))))))))</f>
        <v>-</v>
      </c>
      <c r="N12" s="12" t="s">
        <v>4</v>
      </c>
    </row>
    <row r="13" spans="1:14" ht="12.75" customHeight="1" x14ac:dyDescent="0.25">
      <c r="A13" s="1" t="s">
        <v>42</v>
      </c>
      <c r="C13" s="23">
        <v>0</v>
      </c>
      <c r="D13" s="11" t="s">
        <v>5</v>
      </c>
      <c r="E13" s="2"/>
    </row>
    <row r="14" spans="1:14" ht="12.75" customHeight="1" x14ac:dyDescent="0.25">
      <c r="A14" s="8" t="s">
        <v>44</v>
      </c>
      <c r="C14" s="19" t="str">
        <f>IF(AND(C6="frei",C13&gt;0),"ungültig","")</f>
        <v/>
      </c>
      <c r="E14" s="2"/>
      <c r="F14" s="17" t="s">
        <v>25</v>
      </c>
      <c r="K14" s="1" t="s">
        <v>54</v>
      </c>
      <c r="M14" s="1" t="s">
        <v>55</v>
      </c>
    </row>
    <row r="15" spans="1:14" ht="12.75" customHeight="1" x14ac:dyDescent="0.25">
      <c r="C15" s="12"/>
      <c r="D15" s="12"/>
      <c r="E15" s="2"/>
      <c r="F15" s="1" t="s">
        <v>53</v>
      </c>
      <c r="K15" s="23">
        <v>0</v>
      </c>
      <c r="L15" s="12" t="s">
        <v>4</v>
      </c>
      <c r="M15" s="23">
        <v>0</v>
      </c>
      <c r="N15" s="12" t="s">
        <v>4</v>
      </c>
    </row>
    <row r="16" spans="1:14" ht="12.75" customHeight="1" x14ac:dyDescent="0.25">
      <c r="A16" s="3" t="s">
        <v>56</v>
      </c>
      <c r="B16" s="2"/>
      <c r="C16" s="12"/>
      <c r="D16" s="11"/>
      <c r="F16" s="9" t="s">
        <v>51</v>
      </c>
    </row>
    <row r="17" spans="1:14" ht="12.75" customHeight="1" x14ac:dyDescent="0.25">
      <c r="A17" s="2" t="s">
        <v>2</v>
      </c>
      <c r="B17" s="2"/>
      <c r="C17" s="23">
        <v>0</v>
      </c>
      <c r="D17" s="11" t="s">
        <v>4</v>
      </c>
      <c r="F17" s="9" t="s">
        <v>52</v>
      </c>
    </row>
    <row r="18" spans="1:14" ht="12.75" customHeight="1" x14ac:dyDescent="0.25">
      <c r="A18" s="2" t="s">
        <v>30</v>
      </c>
      <c r="B18" s="2"/>
      <c r="C18" s="23">
        <v>0</v>
      </c>
      <c r="D18" s="11" t="s">
        <v>4</v>
      </c>
      <c r="K18" s="1" t="s">
        <v>54</v>
      </c>
      <c r="M18" s="1" t="s">
        <v>55</v>
      </c>
    </row>
    <row r="19" spans="1:14" ht="12.75" customHeight="1" x14ac:dyDescent="0.25">
      <c r="A19" s="18" t="s">
        <v>29</v>
      </c>
      <c r="B19" s="2"/>
      <c r="C19" s="23">
        <v>0</v>
      </c>
      <c r="D19" s="11" t="s">
        <v>4</v>
      </c>
      <c r="E19" s="2"/>
      <c r="F19" s="1" t="s">
        <v>36</v>
      </c>
      <c r="G19" s="3"/>
      <c r="H19" s="3"/>
      <c r="I19" s="3"/>
      <c r="J19" s="3"/>
      <c r="K19" s="23">
        <v>0</v>
      </c>
      <c r="L19" s="12" t="s">
        <v>4</v>
      </c>
      <c r="M19" s="23">
        <v>0</v>
      </c>
      <c r="N19" s="11" t="s">
        <v>4</v>
      </c>
    </row>
    <row r="20" spans="1:14" ht="12.75" customHeight="1" x14ac:dyDescent="0.25">
      <c r="A20" s="2" t="s">
        <v>31</v>
      </c>
      <c r="C20" s="23">
        <v>0</v>
      </c>
      <c r="D20" s="11" t="s">
        <v>4</v>
      </c>
      <c r="F20" s="9" t="s">
        <v>37</v>
      </c>
      <c r="G20" s="7"/>
      <c r="H20" s="7"/>
      <c r="I20" s="7"/>
      <c r="J20" s="7"/>
    </row>
    <row r="21" spans="1:14" ht="12.75" customHeight="1" x14ac:dyDescent="0.25">
      <c r="A21" s="12" t="s">
        <v>32</v>
      </c>
      <c r="B21" s="2"/>
      <c r="C21" s="23">
        <v>0</v>
      </c>
      <c r="D21" s="11" t="s">
        <v>4</v>
      </c>
      <c r="G21" s="7"/>
      <c r="H21" s="7"/>
      <c r="I21" s="7"/>
    </row>
    <row r="22" spans="1:14" ht="12.75" customHeight="1" x14ac:dyDescent="0.25">
      <c r="F22" s="3" t="s">
        <v>49</v>
      </c>
      <c r="G22" s="8"/>
      <c r="H22" s="8"/>
      <c r="I22" s="8"/>
      <c r="J22" s="8"/>
      <c r="K22" s="8"/>
      <c r="L22" s="8"/>
      <c r="M22" s="24">
        <f>K15+M15</f>
        <v>0</v>
      </c>
      <c r="N22" s="11" t="s">
        <v>4</v>
      </c>
    </row>
    <row r="23" spans="1:14" ht="12.75" customHeight="1" x14ac:dyDescent="0.25">
      <c r="A23" s="3" t="s">
        <v>45</v>
      </c>
      <c r="B23" s="2"/>
      <c r="C23" s="16" t="str">
        <f>IF(OR(C9=0,C6="-"),"-",IF(AND(C6="frei",C13&gt;0),"0",C9-C17-C18-C19-C20-C21))</f>
        <v>-</v>
      </c>
      <c r="D23" s="11" t="s">
        <v>4</v>
      </c>
      <c r="F23" s="3" t="s">
        <v>50</v>
      </c>
      <c r="M23" s="24">
        <f>K19+M19</f>
        <v>0</v>
      </c>
      <c r="N23" s="11" t="s">
        <v>4</v>
      </c>
    </row>
    <row r="24" spans="1:14" ht="12.75" customHeight="1" x14ac:dyDescent="0.25">
      <c r="D24" s="2"/>
      <c r="E24" s="2"/>
    </row>
    <row r="25" spans="1:14" ht="12.75" customHeight="1" thickBot="1" x14ac:dyDescent="0.3">
      <c r="B25" s="2"/>
      <c r="C25" s="6"/>
      <c r="D25" s="2"/>
      <c r="E25" s="9"/>
    </row>
    <row r="26" spans="1:14" ht="12.75" customHeight="1" thickBot="1" x14ac:dyDescent="0.3">
      <c r="A26" s="20" t="s">
        <v>35</v>
      </c>
      <c r="B26" s="2"/>
      <c r="C26" s="6"/>
      <c r="D26" s="2"/>
      <c r="E26" s="2"/>
      <c r="F26" s="3" t="s">
        <v>47</v>
      </c>
      <c r="K26" s="14" t="str">
        <f>IF(AND(M22&gt;=M9,M22&lt;=M10),"erfüllt",
IF(AND(M9="frei",M22&lt;=M10),"erfüllt",
IF(AND(M9="frei",M10="frei"),"erfüllt","nicht erfüllt")))</f>
        <v>nicht erfüllt</v>
      </c>
      <c r="M26" s="15" t="str">
        <f>IF(C6="-","-",IF(C23="-","-",M22*100/C23))</f>
        <v>-</v>
      </c>
      <c r="N26" s="3" t="s">
        <v>5</v>
      </c>
    </row>
    <row r="27" spans="1:14" ht="12.75" customHeight="1" thickBot="1" x14ac:dyDescent="0.3">
      <c r="A27" s="21" t="s">
        <v>34</v>
      </c>
      <c r="D27" s="2"/>
      <c r="E27" s="2"/>
    </row>
    <row r="28" spans="1:14" ht="12.75" customHeight="1" thickBot="1" x14ac:dyDescent="0.3">
      <c r="A28" s="21" t="s">
        <v>33</v>
      </c>
      <c r="B28" s="2"/>
      <c r="C28" s="6"/>
      <c r="D28" s="2"/>
      <c r="E28" s="6"/>
      <c r="F28" s="3" t="s">
        <v>48</v>
      </c>
      <c r="G28" s="2"/>
      <c r="H28" s="2"/>
      <c r="I28" s="2"/>
      <c r="J28" s="2"/>
      <c r="K28" s="14" t="str">
        <f>IF(AND(M23&gt;=M11,M23&lt;=M12),"erfüllt",
IF(AND(M11="frei",M23&lt;=M12),"erfüllt",
IF(AND(M11="frei",M12="frei"),"erfüllt","nicht erfüllt")))</f>
        <v>nicht erfüllt</v>
      </c>
      <c r="L28" s="2"/>
      <c r="M28" s="15" t="str">
        <f>IF(C6="-","-",IF(C23="-","-",M23*100/C23))</f>
        <v>-</v>
      </c>
      <c r="N28" s="3" t="s">
        <v>5</v>
      </c>
    </row>
    <row r="29" spans="1:14" ht="12.75" customHeight="1" x14ac:dyDescent="0.25">
      <c r="D29" s="2"/>
      <c r="E29" s="2"/>
    </row>
    <row r="30" spans="1:14" ht="12.75" customHeight="1" x14ac:dyDescent="0.25">
      <c r="B30" s="2"/>
      <c r="C30" s="6"/>
      <c r="D30" s="2"/>
      <c r="M30" s="12"/>
      <c r="N30" s="11"/>
    </row>
    <row r="31" spans="1:14" ht="12.75" customHeight="1" x14ac:dyDescent="0.25">
      <c r="F31" s="3" t="s">
        <v>46</v>
      </c>
    </row>
    <row r="32" spans="1:14" ht="12.75" customHeight="1" x14ac:dyDescent="0.25"/>
  </sheetData>
  <sheetProtection algorithmName="SHA-512" hashValue="eBpDez8j4bTfgQL0ZDgiEXuD7yEBIkk6LWX2Aja71WeeUDv1+coQfkuPpY2bjAy0Eu3uQwC60G7KjPTnp2fc4w==" saltValue="ZlIE30wDlnQRW39b8yjNZA==" spinCount="100000" sheet="1" objects="1" scenarios="1" selectLockedCells="1"/>
  <mergeCells count="2">
    <mergeCell ref="H1:I1"/>
    <mergeCell ref="H2:I2"/>
  </mergeCells>
  <pageMargins left="0.7" right="0.7" top="0.78740157499999996" bottom="0.78740157499999996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C9355E-DED1-45BB-9932-EDB38F459694}">
          <x14:formula1>
            <xm:f>Tabelle2!$A$1:$A$15</xm:f>
          </x14:formula1>
          <xm:sqref>C5:C6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8D67F-E7A6-4816-BDEF-219E55ACD5E0}">
  <dimension ref="A1:A15"/>
  <sheetViews>
    <sheetView workbookViewId="0">
      <selection activeCell="C22" sqref="C22"/>
    </sheetView>
  </sheetViews>
  <sheetFormatPr baseColWidth="10" defaultRowHeight="15" x14ac:dyDescent="0.25"/>
  <sheetData>
    <row r="1" spans="1:1" x14ac:dyDescent="0.25">
      <c r="A1" t="s">
        <v>20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10</v>
      </c>
    </row>
    <row r="7" spans="1:1" x14ac:dyDescent="0.25">
      <c r="A7" t="s">
        <v>11</v>
      </c>
    </row>
    <row r="8" spans="1:1" x14ac:dyDescent="0.25">
      <c r="A8" t="s">
        <v>12</v>
      </c>
    </row>
    <row r="9" spans="1:1" x14ac:dyDescent="0.25">
      <c r="A9" t="s">
        <v>18</v>
      </c>
    </row>
    <row r="10" spans="1:1" x14ac:dyDescent="0.25">
      <c r="A10" t="s">
        <v>13</v>
      </c>
    </row>
    <row r="11" spans="1:1" x14ac:dyDescent="0.25">
      <c r="A11" t="s">
        <v>14</v>
      </c>
    </row>
    <row r="12" spans="1:1" x14ac:dyDescent="0.25">
      <c r="A12" t="s">
        <v>15</v>
      </c>
    </row>
    <row r="13" spans="1:1" x14ac:dyDescent="0.25">
      <c r="A13" t="s">
        <v>16</v>
      </c>
    </row>
    <row r="14" spans="1:1" x14ac:dyDescent="0.25">
      <c r="A14" t="s">
        <v>17</v>
      </c>
    </row>
    <row r="15" spans="1:1" x14ac:dyDescent="0.25">
      <c r="A15" t="s">
        <v>19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Kuster</dc:creator>
  <cp:lastModifiedBy>Christoph Kuster</cp:lastModifiedBy>
  <cp:lastPrinted>2026-07-14T13:42:49Z</cp:lastPrinted>
  <dcterms:created xsi:type="dcterms:W3CDTF">2026-04-21T12:09:42Z</dcterms:created>
  <dcterms:modified xsi:type="dcterms:W3CDTF">2026-07-14T13:43:14Z</dcterms:modified>
</cp:coreProperties>
</file>